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K:\!!! ROQUEBRUNE\ROQUEBRUNE 2022\ITINERAIRE\"/>
    </mc:Choice>
  </mc:AlternateContent>
  <xr:revisionPtr revIDLastSave="0" documentId="13_ncr:1_{03CC18CE-9970-4298-9DE1-827BF66D66E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1" l="1"/>
  <c r="G30" i="1" l="1"/>
  <c r="G31" i="1" s="1"/>
  <c r="G33" i="1" s="1"/>
  <c r="G34" i="1" s="1"/>
  <c r="G35" i="1" s="1"/>
  <c r="G36" i="1" l="1"/>
  <c r="G37" i="1" s="1"/>
  <c r="E9" i="1"/>
  <c r="E12" i="1" s="1"/>
  <c r="G8" i="1"/>
  <c r="G9" i="1" s="1"/>
  <c r="G11" i="1" s="1"/>
  <c r="G12" i="1" s="1"/>
  <c r="G13" i="1" s="1"/>
  <c r="G14" i="1" s="1"/>
  <c r="G15" i="1" s="1"/>
  <c r="G16" i="1" s="1"/>
  <c r="G18" i="1" s="1"/>
  <c r="G19" i="1" s="1"/>
  <c r="G21" i="1" s="1"/>
  <c r="G22" i="1" s="1"/>
  <c r="G23" i="1" s="1"/>
  <c r="G24" i="1" s="1"/>
  <c r="C26" i="1"/>
  <c r="C51" i="1" s="1"/>
  <c r="G38" i="1" l="1"/>
  <c r="E14" i="1"/>
  <c r="E16" i="1" s="1"/>
  <c r="E13" i="1"/>
  <c r="E15" i="1" l="1"/>
  <c r="E19" i="1" s="1"/>
  <c r="E22" i="1" s="1"/>
  <c r="E24" i="1" s="1"/>
  <c r="E29" i="1" s="1"/>
  <c r="E30" i="1" s="1"/>
  <c r="E31" i="1" l="1"/>
  <c r="E34" i="1" s="1"/>
  <c r="E36" i="1" s="1"/>
  <c r="E38" i="1" l="1"/>
  <c r="E41" i="1" s="1"/>
  <c r="E44" i="1" s="1"/>
  <c r="E46" i="1" s="1"/>
  <c r="E48" i="1" s="1"/>
  <c r="G40" i="1"/>
  <c r="G41" i="1" s="1"/>
  <c r="G43" i="1" s="1"/>
  <c r="G44" i="1" s="1"/>
  <c r="G45" i="1" s="1"/>
  <c r="G46" i="1" l="1"/>
  <c r="G47" i="1" s="1"/>
  <c r="G48" i="1" s="1"/>
  <c r="E50" i="1"/>
</calcChain>
</file>

<file path=xl/sharedStrings.xml><?xml version="1.0" encoding="utf-8"?>
<sst xmlns="http://schemas.openxmlformats.org/spreadsheetml/2006/main" count="94" uniqueCount="73">
  <si>
    <t>LIEUX</t>
  </si>
  <si>
    <t>T.I.</t>
  </si>
  <si>
    <t>CH            ES</t>
  </si>
  <si>
    <t>CH0</t>
  </si>
  <si>
    <t>Parc fermé (colllège A Cabasse)</t>
  </si>
  <si>
    <t>CH0A</t>
  </si>
  <si>
    <t>CH0B</t>
  </si>
  <si>
    <t>CH0C</t>
  </si>
  <si>
    <t>CH1</t>
  </si>
  <si>
    <t>ES1</t>
  </si>
  <si>
    <t>CH2</t>
  </si>
  <si>
    <t>ES2</t>
  </si>
  <si>
    <t>CH2A</t>
  </si>
  <si>
    <t>CH2B</t>
  </si>
  <si>
    <t>CH2C</t>
  </si>
  <si>
    <t>CH2D</t>
  </si>
  <si>
    <t>CH3</t>
  </si>
  <si>
    <t>ES3</t>
  </si>
  <si>
    <t>CH4</t>
  </si>
  <si>
    <t>ES4</t>
  </si>
  <si>
    <t>CH5</t>
  </si>
  <si>
    <t>ES5</t>
  </si>
  <si>
    <t>CH5A</t>
  </si>
  <si>
    <t>CH5B</t>
  </si>
  <si>
    <t>Assistance- La Bouverie</t>
  </si>
  <si>
    <t>Podium ( Place Ollier)</t>
  </si>
  <si>
    <t>La Bouverie</t>
  </si>
  <si>
    <t>Parc fermé ( Collège A Cabasse)</t>
  </si>
  <si>
    <t>total ETAPE 1</t>
  </si>
  <si>
    <t>Départ Etape 1</t>
  </si>
  <si>
    <t>Départ Etape 2</t>
  </si>
  <si>
    <t>CH6</t>
  </si>
  <si>
    <t>ES6</t>
  </si>
  <si>
    <t>Les Cavalières</t>
  </si>
  <si>
    <t>les Cavalières</t>
  </si>
  <si>
    <t>ES                   kms</t>
  </si>
  <si>
    <t>Liaisons Kms</t>
  </si>
  <si>
    <t>Total            Kms</t>
  </si>
  <si>
    <t>Total ETAPE 2</t>
  </si>
  <si>
    <t>section 1</t>
  </si>
  <si>
    <t>section 2</t>
  </si>
  <si>
    <t>section 4</t>
  </si>
  <si>
    <t>section 3</t>
  </si>
  <si>
    <t>TOTAL RALLYE ES</t>
  </si>
  <si>
    <t>Le Rouet</t>
  </si>
  <si>
    <t>CH3A</t>
  </si>
  <si>
    <t>CH3B</t>
  </si>
  <si>
    <t>CH3C</t>
  </si>
  <si>
    <t>CH3D</t>
  </si>
  <si>
    <t>CH3E</t>
  </si>
  <si>
    <t>CH3F</t>
  </si>
  <si>
    <t>Valdingarde</t>
  </si>
  <si>
    <r>
      <t xml:space="preserve">Podium ( Place Ollier) </t>
    </r>
    <r>
      <rPr>
        <b/>
        <sz val="9"/>
        <color rgb="FFFF0000"/>
        <rFont val="Calibri"/>
        <family val="2"/>
        <scheme val="minor"/>
      </rPr>
      <t>Pointage en avance autorisé</t>
    </r>
  </si>
  <si>
    <t>Valdingarde (Descente)</t>
  </si>
  <si>
    <t>Le Rouet (piste de Palayson)</t>
  </si>
  <si>
    <t>regroupement place Ollier</t>
  </si>
  <si>
    <t>le Bouverie</t>
  </si>
  <si>
    <t>Roquebrune</t>
  </si>
  <si>
    <t>les Cavalières (montée)</t>
  </si>
  <si>
    <t>la Roquette</t>
  </si>
  <si>
    <t>La Roquette</t>
  </si>
  <si>
    <t xml:space="preserve">Roquebrune </t>
  </si>
  <si>
    <t>CH 7</t>
  </si>
  <si>
    <t>CH 5C</t>
  </si>
  <si>
    <t>CH 5D</t>
  </si>
  <si>
    <t>1ere          Voiture VHC</t>
  </si>
  <si>
    <t>ES 7</t>
  </si>
  <si>
    <t>CH 7A</t>
  </si>
  <si>
    <t>CH 7B</t>
  </si>
  <si>
    <t>pointage en avance autorisé Ch 7A</t>
  </si>
  <si>
    <t>9eme RALLYE REGIONAL DES ROCHES BRUNES -9eme VHC-7eme VHRS</t>
  </si>
  <si>
    <t>ETAPE 1- Samedi 19 Février 2022</t>
  </si>
  <si>
    <t>ETAPE 2 -Dimanche 20 Février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</si>
</sst>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00"/>
    <numFmt numFmtId="166" formatCode="0.0"/>
    <numFmt numFmtId="167" formatCode="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Alignment="1">
      <alignment textRotation="255"/>
    </xf>
    <xf numFmtId="0" fontId="0" fillId="4" borderId="9" xfId="0" applyFill="1" applyBorder="1" applyAlignment="1">
      <alignment textRotation="180"/>
    </xf>
    <xf numFmtId="0" fontId="0" fillId="4" borderId="10" xfId="0" applyFill="1" applyBorder="1" applyAlignment="1">
      <alignment textRotation="255"/>
    </xf>
    <xf numFmtId="165" fontId="2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/>
    <xf numFmtId="0" fontId="2" fillId="0" borderId="5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165" fontId="2" fillId="2" borderId="15" xfId="1" applyNumberFormat="1" applyFont="1" applyFill="1" applyBorder="1" applyAlignment="1">
      <alignment horizontal="right" vertical="center"/>
    </xf>
    <xf numFmtId="2" fontId="2" fillId="2" borderId="15" xfId="1" applyNumberFormat="1" applyFont="1" applyFill="1" applyBorder="1" applyAlignment="1">
      <alignment horizontal="right" vertical="center"/>
    </xf>
    <xf numFmtId="0" fontId="2" fillId="3" borderId="14" xfId="0" applyFont="1" applyFill="1" applyBorder="1"/>
    <xf numFmtId="0" fontId="2" fillId="3" borderId="15" xfId="0" applyFont="1" applyFill="1" applyBorder="1"/>
    <xf numFmtId="165" fontId="2" fillId="3" borderId="15" xfId="1" applyNumberFormat="1" applyFont="1" applyFill="1" applyBorder="1" applyAlignment="1">
      <alignment horizontal="right" vertical="center"/>
    </xf>
    <xf numFmtId="2" fontId="2" fillId="3" borderId="15" xfId="1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/>
    <xf numFmtId="0" fontId="2" fillId="2" borderId="20" xfId="0" applyFont="1" applyFill="1" applyBorder="1"/>
    <xf numFmtId="165" fontId="2" fillId="2" borderId="20" xfId="1" applyNumberFormat="1" applyFont="1" applyFill="1" applyBorder="1" applyAlignment="1">
      <alignment horizontal="right" vertical="center"/>
    </xf>
    <xf numFmtId="2" fontId="2" fillId="2" borderId="20" xfId="1" applyNumberFormat="1" applyFont="1" applyFill="1" applyBorder="1" applyAlignment="1">
      <alignment horizontal="right" vertical="center"/>
    </xf>
    <xf numFmtId="20" fontId="2" fillId="2" borderId="20" xfId="0" applyNumberFormat="1" applyFont="1" applyFill="1" applyBorder="1" applyAlignment="1">
      <alignment horizontal="center" vertical="center"/>
    </xf>
    <xf numFmtId="167" fontId="2" fillId="2" borderId="21" xfId="0" applyNumberFormat="1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right" vertical="center"/>
    </xf>
    <xf numFmtId="167" fontId="2" fillId="0" borderId="0" xfId="0" applyNumberFormat="1" applyFont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165" fontId="2" fillId="0" borderId="23" xfId="1" applyNumberFormat="1" applyFont="1" applyBorder="1" applyAlignment="1">
      <alignment horizontal="right" vertical="center"/>
    </xf>
    <xf numFmtId="20" fontId="2" fillId="0" borderId="23" xfId="0" applyNumberFormat="1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0" fontId="2" fillId="0" borderId="24" xfId="0" applyFont="1" applyBorder="1"/>
    <xf numFmtId="167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165" fontId="2" fillId="0" borderId="20" xfId="1" applyNumberFormat="1" applyFont="1" applyBorder="1" applyAlignment="1">
      <alignment horizontal="right" vertical="center"/>
    </xf>
    <xf numFmtId="2" fontId="2" fillId="0" borderId="20" xfId="1" applyNumberFormat="1" applyFont="1" applyBorder="1" applyAlignment="1">
      <alignment horizontal="right" vertical="center"/>
    </xf>
    <xf numFmtId="20" fontId="2" fillId="0" borderId="20" xfId="0" applyNumberFormat="1" applyFont="1" applyBorder="1" applyAlignment="1">
      <alignment horizontal="center" vertical="center"/>
    </xf>
    <xf numFmtId="167" fontId="2" fillId="0" borderId="21" xfId="0" applyNumberFormat="1" applyFont="1" applyBorder="1" applyAlignment="1">
      <alignment horizontal="center" vertical="center"/>
    </xf>
    <xf numFmtId="2" fontId="2" fillId="0" borderId="23" xfId="1" applyNumberFormat="1" applyFont="1" applyBorder="1" applyAlignment="1">
      <alignment horizontal="right" vertical="center"/>
    </xf>
    <xf numFmtId="167" fontId="2" fillId="0" borderId="17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0" fontId="2" fillId="0" borderId="18" xfId="0" applyNumberFormat="1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/>
    </xf>
    <xf numFmtId="0" fontId="2" fillId="4" borderId="6" xfId="0" applyFont="1" applyFill="1" applyBorder="1"/>
    <xf numFmtId="0" fontId="5" fillId="0" borderId="2" xfId="0" applyFont="1" applyBorder="1" applyAlignment="1">
      <alignment horizontal="center" vertical="center" wrapText="1"/>
    </xf>
    <xf numFmtId="165" fontId="5" fillId="0" borderId="23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165" fontId="5" fillId="0" borderId="20" xfId="1" applyNumberFormat="1" applyFont="1" applyBorder="1" applyAlignment="1">
      <alignment horizontal="right" vertical="center"/>
    </xf>
    <xf numFmtId="165" fontId="5" fillId="2" borderId="20" xfId="1" applyNumberFormat="1" applyFont="1" applyFill="1" applyBorder="1" applyAlignment="1">
      <alignment horizontal="right" vertical="center"/>
    </xf>
    <xf numFmtId="2" fontId="5" fillId="0" borderId="0" xfId="1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right" vertical="center"/>
    </xf>
    <xf numFmtId="166" fontId="5" fillId="0" borderId="20" xfId="1" applyNumberFormat="1" applyFont="1" applyBorder="1" applyAlignment="1">
      <alignment horizontal="right" vertical="center"/>
    </xf>
    <xf numFmtId="166" fontId="5" fillId="3" borderId="15" xfId="1" applyNumberFormat="1" applyFont="1" applyFill="1" applyBorder="1" applyAlignment="1">
      <alignment horizontal="right" vertical="center"/>
    </xf>
    <xf numFmtId="166" fontId="5" fillId="0" borderId="23" xfId="1" applyNumberFormat="1" applyFont="1" applyBorder="1" applyAlignment="1">
      <alignment horizontal="right" vertical="center"/>
    </xf>
    <xf numFmtId="166" fontId="5" fillId="2" borderId="15" xfId="1" applyNumberFormat="1" applyFont="1" applyFill="1" applyBorder="1" applyAlignment="1">
      <alignment horizontal="right" vertical="center"/>
    </xf>
    <xf numFmtId="166" fontId="5" fillId="4" borderId="6" xfId="1" applyNumberFormat="1" applyFont="1" applyFill="1" applyBorder="1" applyAlignment="1">
      <alignment horizontal="right" vertical="center"/>
    </xf>
    <xf numFmtId="166" fontId="5" fillId="6" borderId="4" xfId="1" applyNumberFormat="1" applyFont="1" applyFill="1" applyBorder="1" applyAlignment="1">
      <alignment horizontal="right" vertical="center"/>
    </xf>
    <xf numFmtId="0" fontId="4" fillId="0" borderId="0" xfId="0" applyFont="1"/>
    <xf numFmtId="0" fontId="2" fillId="5" borderId="33" xfId="0" applyFont="1" applyFill="1" applyBorder="1" applyAlignment="1">
      <alignment horizontal="left"/>
    </xf>
    <xf numFmtId="0" fontId="2" fillId="5" borderId="34" xfId="0" applyFont="1" applyFill="1" applyBorder="1" applyAlignment="1">
      <alignment horizontal="left"/>
    </xf>
    <xf numFmtId="0" fontId="2" fillId="5" borderId="35" xfId="0" applyFont="1" applyFill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167" fontId="2" fillId="5" borderId="18" xfId="0" applyNumberFormat="1" applyFont="1" applyFill="1" applyBorder="1" applyAlignment="1">
      <alignment horizontal="center" vertical="center"/>
    </xf>
    <xf numFmtId="0" fontId="0" fillId="4" borderId="21" xfId="0" applyFill="1" applyBorder="1" applyAlignment="1">
      <alignment vertical="center" textRotation="180"/>
    </xf>
    <xf numFmtId="0" fontId="2" fillId="4" borderId="20" xfId="0" applyFont="1" applyFill="1" applyBorder="1"/>
    <xf numFmtId="2" fontId="5" fillId="4" borderId="20" xfId="1" applyNumberFormat="1" applyFont="1" applyFill="1" applyBorder="1" applyAlignment="1">
      <alignment horizontal="right" vertical="center"/>
    </xf>
    <xf numFmtId="20" fontId="5" fillId="0" borderId="23" xfId="0" applyNumberFormat="1" applyFont="1" applyBorder="1" applyAlignment="1">
      <alignment horizontal="center" vertical="center"/>
    </xf>
    <xf numFmtId="20" fontId="2" fillId="5" borderId="18" xfId="0" applyNumberFormat="1" applyFont="1" applyFill="1" applyBorder="1" applyAlignment="1">
      <alignment horizontal="center" vertical="center"/>
    </xf>
    <xf numFmtId="167" fontId="2" fillId="7" borderId="18" xfId="0" applyNumberFormat="1" applyFont="1" applyFill="1" applyBorder="1" applyAlignment="1">
      <alignment horizontal="center" vertical="center"/>
    </xf>
    <xf numFmtId="20" fontId="2" fillId="7" borderId="18" xfId="0" applyNumberFormat="1" applyFont="1" applyFill="1" applyBorder="1" applyAlignment="1">
      <alignment horizontal="center" vertical="center"/>
    </xf>
    <xf numFmtId="2" fontId="2" fillId="8" borderId="0" xfId="1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2" fontId="2" fillId="4" borderId="6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right" vertical="center"/>
    </xf>
    <xf numFmtId="20" fontId="2" fillId="0" borderId="18" xfId="0" applyNumberFormat="1" applyFont="1" applyFill="1" applyBorder="1" applyAlignment="1">
      <alignment horizontal="center" vertical="center"/>
    </xf>
    <xf numFmtId="2" fontId="3" fillId="4" borderId="6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4" borderId="17" xfId="0" applyFill="1" applyBorder="1" applyAlignment="1">
      <alignment horizontal="center" textRotation="180"/>
    </xf>
    <xf numFmtId="0" fontId="0" fillId="4" borderId="18" xfId="0" applyFill="1" applyBorder="1" applyAlignment="1">
      <alignment horizontal="center" textRotation="180"/>
    </xf>
    <xf numFmtId="0" fontId="0" fillId="4" borderId="9" xfId="0" applyFill="1" applyBorder="1" applyAlignment="1">
      <alignment horizontal="center" textRotation="180"/>
    </xf>
    <xf numFmtId="0" fontId="0" fillId="4" borderId="8" xfId="0" applyFill="1" applyBorder="1" applyAlignment="1">
      <alignment horizontal="center" vertical="center" textRotation="180"/>
    </xf>
    <xf numFmtId="0" fontId="0" fillId="4" borderId="9" xfId="0" applyFill="1" applyBorder="1" applyAlignment="1">
      <alignment horizontal="center" vertical="center" textRotation="180"/>
    </xf>
    <xf numFmtId="0" fontId="0" fillId="4" borderId="10" xfId="0" applyFill="1" applyBorder="1" applyAlignment="1">
      <alignment horizontal="center" vertical="center" textRotation="180"/>
    </xf>
    <xf numFmtId="0" fontId="2" fillId="5" borderId="7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6" fontId="5" fillId="9" borderId="36" xfId="1" applyNumberFormat="1" applyFont="1" applyFill="1" applyBorder="1" applyAlignment="1">
      <alignment horizontal="center" vertical="center"/>
    </xf>
    <xf numFmtId="166" fontId="5" fillId="9" borderId="25" xfId="1" applyNumberFormat="1" applyFont="1" applyFill="1" applyBorder="1" applyAlignment="1">
      <alignment horizontal="center" vertical="center"/>
    </xf>
    <xf numFmtId="166" fontId="5" fillId="9" borderId="37" xfId="1" applyNumberFormat="1" applyFont="1" applyFill="1" applyBorder="1" applyAlignment="1">
      <alignment horizontal="center" vertical="center"/>
    </xf>
    <xf numFmtId="166" fontId="3" fillId="0" borderId="27" xfId="1" applyNumberFormat="1" applyFont="1" applyBorder="1" applyAlignment="1">
      <alignment horizontal="center" vertical="center"/>
    </xf>
    <xf numFmtId="166" fontId="3" fillId="0" borderId="28" xfId="1" applyNumberFormat="1" applyFont="1" applyBorder="1" applyAlignment="1">
      <alignment horizontal="center" vertical="center"/>
    </xf>
    <xf numFmtId="166" fontId="3" fillId="0" borderId="29" xfId="1" applyNumberFormat="1" applyFont="1" applyBorder="1" applyAlignment="1">
      <alignment horizontal="center" vertical="center"/>
    </xf>
    <xf numFmtId="0" fontId="2" fillId="9" borderId="38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411480</xdr:colOff>
      <xdr:row>0</xdr:row>
      <xdr:rowOff>137162</xdr:rowOff>
    </xdr:from>
    <xdr:to>
      <xdr:col>1</xdr:col>
      <xdr:colOff>1051560</xdr:colOff>
      <xdr:row>2</xdr:row>
      <xdr:rowOff>128360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E13A5F3-AC62-4E5F-B40E-B7163FBD4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137162"/>
          <a:ext cx="1150620" cy="356958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0</xdr:row>
      <xdr:rowOff>68580</xdr:rowOff>
    </xdr:from>
    <xdr:to>
      <xdr:col>6</xdr:col>
      <xdr:colOff>419100</xdr:colOff>
      <xdr:row>2</xdr:row>
      <xdr:rowOff>229180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90DC503-A82B-4593-989B-70F10155B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6680" y="68580"/>
          <a:ext cx="1440180" cy="526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1653540</xdr:colOff>
      <xdr:row>0</xdr:row>
      <xdr:rowOff>30480</xdr:rowOff>
    </xdr:from>
    <xdr:to>
      <xdr:col>3</xdr:col>
      <xdr:colOff>60960</xdr:colOff>
      <xdr:row>2</xdr:row>
      <xdr:rowOff>209296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32794AAA-80B1-4C14-8677-9A7818F1B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4080" y="30480"/>
          <a:ext cx="1097280" cy="544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31" workbookViewId="0">
      <selection activeCell="B13" sqref="B13"/>
    </sheetView>
  </sheetViews>
  <sheetFormatPr baseColWidth="10" defaultRowHeight="14.4" x14ac:dyDescent="0.3"/>
  <cols>
    <col min="1" max="1" width="7.44140625" customWidth="1"/>
    <col min="2" max="2" width="31.44140625" customWidth="1"/>
    <col min="3" max="3" width="7.77734375" style="67" customWidth="1"/>
    <col min="4" max="5" width="7.77734375" customWidth="1"/>
    <col min="6" max="7" width="9.77734375" customWidth="1"/>
    <col min="8" max="8" width="4.88671875" customWidth="1"/>
  </cols>
  <sheetData>
    <row r="1" spans="1:8" x14ac:dyDescent="0.3">
      <c r="A1" s="88" t="s">
        <v>70</v>
      </c>
      <c r="B1" s="88"/>
      <c r="C1" s="88"/>
      <c r="D1" s="88"/>
      <c r="E1" s="88"/>
      <c r="F1" s="88"/>
      <c r="G1" s="88"/>
    </row>
    <row r="2" spans="1:8" x14ac:dyDescent="0.3">
      <c r="A2" s="88"/>
      <c r="B2" s="88"/>
      <c r="C2" s="88"/>
      <c r="D2" s="88"/>
      <c r="E2" s="88"/>
      <c r="F2" s="88"/>
      <c r="G2" s="88"/>
    </row>
    <row r="3" spans="1:8" ht="31.8" customHeight="1" thickBot="1" x14ac:dyDescent="0.35">
      <c r="A3" s="88"/>
      <c r="B3" s="88"/>
      <c r="C3" s="88"/>
      <c r="D3" s="88"/>
      <c r="E3" s="88"/>
      <c r="F3" s="88"/>
      <c r="G3" s="88"/>
    </row>
    <row r="4" spans="1:8" ht="21" customHeight="1" thickTop="1" thickBot="1" x14ac:dyDescent="0.35">
      <c r="A4" s="1" t="s">
        <v>2</v>
      </c>
      <c r="B4" s="2" t="s">
        <v>0</v>
      </c>
      <c r="C4" s="54" t="s">
        <v>35</v>
      </c>
      <c r="D4" s="3" t="s">
        <v>36</v>
      </c>
      <c r="E4" s="3" t="s">
        <v>37</v>
      </c>
      <c r="F4" s="3" t="s">
        <v>1</v>
      </c>
      <c r="G4" s="4" t="s">
        <v>65</v>
      </c>
    </row>
    <row r="5" spans="1:8" ht="15" customHeight="1" thickBot="1" x14ac:dyDescent="0.35">
      <c r="A5" s="97" t="s">
        <v>71</v>
      </c>
      <c r="B5" s="98"/>
      <c r="C5" s="98"/>
      <c r="D5" s="98"/>
      <c r="E5" s="98"/>
      <c r="F5" s="98"/>
      <c r="G5" s="99"/>
      <c r="H5" s="6"/>
    </row>
    <row r="6" spans="1:8" ht="15" customHeight="1" thickBot="1" x14ac:dyDescent="0.35">
      <c r="A6" s="11"/>
      <c r="B6" s="100" t="s">
        <v>29</v>
      </c>
      <c r="C6" s="101"/>
      <c r="D6" s="101"/>
      <c r="E6" s="101"/>
      <c r="F6" s="101"/>
      <c r="G6" s="102"/>
      <c r="H6" s="6"/>
    </row>
    <row r="7" spans="1:8" ht="15" customHeight="1" thickTop="1" x14ac:dyDescent="0.3">
      <c r="A7" s="34" t="s">
        <v>3</v>
      </c>
      <c r="B7" s="35" t="s">
        <v>4</v>
      </c>
      <c r="C7" s="55"/>
      <c r="D7" s="36"/>
      <c r="E7" s="36"/>
      <c r="F7" s="37">
        <v>0</v>
      </c>
      <c r="G7" s="38">
        <v>0.54166666666666663</v>
      </c>
      <c r="H7" s="91" t="s">
        <v>39</v>
      </c>
    </row>
    <row r="8" spans="1:8" ht="15" customHeight="1" x14ac:dyDescent="0.3">
      <c r="A8" s="39" t="s">
        <v>5</v>
      </c>
      <c r="B8" s="5" t="s">
        <v>25</v>
      </c>
      <c r="C8" s="56"/>
      <c r="D8" s="32">
        <v>1.04</v>
      </c>
      <c r="E8" s="32">
        <v>1.04</v>
      </c>
      <c r="F8" s="33">
        <v>4.1666666666666666E-3</v>
      </c>
      <c r="G8" s="40">
        <f>SUM(G7+F8)</f>
        <v>0.54583333333333328</v>
      </c>
      <c r="H8" s="92"/>
    </row>
    <row r="9" spans="1:8" ht="15" customHeight="1" thickBot="1" x14ac:dyDescent="0.35">
      <c r="A9" s="41" t="s">
        <v>6</v>
      </c>
      <c r="B9" s="42" t="s">
        <v>26</v>
      </c>
      <c r="C9" s="57"/>
      <c r="D9" s="43">
        <v>6.19</v>
      </c>
      <c r="E9" s="44">
        <f>SUM(E8+D9)</f>
        <v>7.23</v>
      </c>
      <c r="F9" s="45">
        <v>1.2499999999999999E-2</v>
      </c>
      <c r="G9" s="46">
        <f t="shared" ref="G9" si="0">SUM(G8+F9)</f>
        <v>0.55833333333333324</v>
      </c>
      <c r="H9" s="92"/>
    </row>
    <row r="10" spans="1:8" ht="15" customHeight="1" thickTop="1" thickBot="1" x14ac:dyDescent="0.35">
      <c r="A10" s="25"/>
      <c r="B10" s="26" t="s">
        <v>24</v>
      </c>
      <c r="C10" s="58"/>
      <c r="D10" s="27"/>
      <c r="E10" s="28"/>
      <c r="F10" s="29"/>
      <c r="G10" s="30"/>
      <c r="H10" s="93"/>
    </row>
    <row r="11" spans="1:8" ht="15" customHeight="1" thickTop="1" x14ac:dyDescent="0.3">
      <c r="A11" s="34" t="s">
        <v>7</v>
      </c>
      <c r="B11" s="35" t="s">
        <v>26</v>
      </c>
      <c r="C11" s="55"/>
      <c r="D11" s="36"/>
      <c r="E11" s="47"/>
      <c r="F11" s="78">
        <v>1.3888888888888888E-2</v>
      </c>
      <c r="G11" s="48">
        <f>SUM(G9+F11)</f>
        <v>0.57222222222222208</v>
      </c>
      <c r="H11" s="93"/>
    </row>
    <row r="12" spans="1:8" ht="15" customHeight="1" x14ac:dyDescent="0.3">
      <c r="A12" s="39" t="s">
        <v>8</v>
      </c>
      <c r="B12" s="5" t="s">
        <v>53</v>
      </c>
      <c r="C12" s="56"/>
      <c r="D12" s="32">
        <v>36.4</v>
      </c>
      <c r="E12" s="32">
        <f>SUM(E9+D12)</f>
        <v>43.629999999999995</v>
      </c>
      <c r="F12" s="31">
        <v>4.1666666666666664E-2</v>
      </c>
      <c r="G12" s="40">
        <f>SUM(G11+F12)</f>
        <v>0.61388888888888871</v>
      </c>
      <c r="H12" s="93"/>
    </row>
    <row r="13" spans="1:8" ht="15" customHeight="1" x14ac:dyDescent="0.3">
      <c r="A13" s="39" t="s">
        <v>9</v>
      </c>
      <c r="B13" s="5" t="s">
        <v>51</v>
      </c>
      <c r="C13" s="59">
        <v>6.5</v>
      </c>
      <c r="D13" s="9"/>
      <c r="E13" s="32">
        <f>SUM(E12+C13)</f>
        <v>50.129999999999995</v>
      </c>
      <c r="F13" s="31">
        <v>2.0833333333333333E-3</v>
      </c>
      <c r="G13" s="80">
        <f>SUM(G12+F13)</f>
        <v>0.61597222222222203</v>
      </c>
      <c r="H13" s="93"/>
    </row>
    <row r="14" spans="1:8" ht="15" customHeight="1" x14ac:dyDescent="0.3">
      <c r="A14" s="39" t="s">
        <v>10</v>
      </c>
      <c r="B14" s="5" t="s">
        <v>44</v>
      </c>
      <c r="C14" s="60"/>
      <c r="D14" s="32">
        <v>23.08</v>
      </c>
      <c r="E14" s="32">
        <f>SUM(E12+D14)</f>
        <v>66.709999999999994</v>
      </c>
      <c r="F14" s="31">
        <v>2.7777777777777776E-2</v>
      </c>
      <c r="G14" s="40">
        <f>SUM(G13+F14)</f>
        <v>0.64374999999999982</v>
      </c>
      <c r="H14" s="93"/>
    </row>
    <row r="15" spans="1:8" ht="15" customHeight="1" x14ac:dyDescent="0.3">
      <c r="A15" s="39" t="s">
        <v>11</v>
      </c>
      <c r="B15" s="5" t="s">
        <v>54</v>
      </c>
      <c r="C15" s="59">
        <v>7</v>
      </c>
      <c r="D15" s="9"/>
      <c r="E15" s="32">
        <f>SUM(E14+C15)</f>
        <v>73.709999999999994</v>
      </c>
      <c r="F15" s="31">
        <v>2.0833333333333333E-3</v>
      </c>
      <c r="G15" s="74">
        <f>SUM(G14+F15)</f>
        <v>0.64583333333333315</v>
      </c>
      <c r="H15" s="7"/>
    </row>
    <row r="16" spans="1:8" ht="15" customHeight="1" thickBot="1" x14ac:dyDescent="0.35">
      <c r="A16" s="41" t="s">
        <v>12</v>
      </c>
      <c r="B16" s="42" t="s">
        <v>56</v>
      </c>
      <c r="C16" s="61"/>
      <c r="D16" s="44">
        <v>35.299999999999997</v>
      </c>
      <c r="E16" s="44">
        <f>SUM(E14+D16)</f>
        <v>102.00999999999999</v>
      </c>
      <c r="F16" s="45">
        <v>3.2638888888888891E-2</v>
      </c>
      <c r="G16" s="46">
        <f>SUM(G15+F16)</f>
        <v>0.67847222222222203</v>
      </c>
      <c r="H16" s="8"/>
    </row>
    <row r="17" spans="1:8" ht="15" customHeight="1" thickTop="1" thickBot="1" x14ac:dyDescent="0.35">
      <c r="A17" s="13"/>
      <c r="B17" s="14" t="s">
        <v>24</v>
      </c>
      <c r="C17" s="64"/>
      <c r="D17" s="15"/>
      <c r="E17" s="16"/>
      <c r="F17" s="23"/>
      <c r="G17" s="24"/>
    </row>
    <row r="18" spans="1:8" ht="15" customHeight="1" thickTop="1" x14ac:dyDescent="0.3">
      <c r="A18" s="34" t="s">
        <v>13</v>
      </c>
      <c r="B18" s="35" t="s">
        <v>26</v>
      </c>
      <c r="C18" s="63"/>
      <c r="D18" s="36"/>
      <c r="E18" s="47"/>
      <c r="F18" s="78">
        <v>2.0833333333333332E-2</v>
      </c>
      <c r="G18" s="48">
        <f>SUM(G16+F18)</f>
        <v>0.6993055555555554</v>
      </c>
      <c r="H18" s="94" t="s">
        <v>40</v>
      </c>
    </row>
    <row r="19" spans="1:8" ht="15" customHeight="1" thickBot="1" x14ac:dyDescent="0.35">
      <c r="A19" s="41" t="s">
        <v>14</v>
      </c>
      <c r="B19" s="42" t="s">
        <v>57</v>
      </c>
      <c r="C19" s="61"/>
      <c r="D19" s="44">
        <v>6.4</v>
      </c>
      <c r="E19" s="44">
        <f>SUM(E16+D19)</f>
        <v>108.41</v>
      </c>
      <c r="F19" s="45">
        <v>1.2499999999999999E-2</v>
      </c>
      <c r="G19" s="46">
        <f>SUM(G18+F19)</f>
        <v>0.71180555555555536</v>
      </c>
      <c r="H19" s="95"/>
    </row>
    <row r="20" spans="1:8" ht="15" customHeight="1" thickTop="1" thickBot="1" x14ac:dyDescent="0.35">
      <c r="A20" s="17"/>
      <c r="B20" s="18" t="s">
        <v>55</v>
      </c>
      <c r="C20" s="62"/>
      <c r="D20" s="19"/>
      <c r="E20" s="20"/>
      <c r="F20" s="21"/>
      <c r="G20" s="22"/>
      <c r="H20" s="95"/>
    </row>
    <row r="21" spans="1:8" ht="15" customHeight="1" thickTop="1" x14ac:dyDescent="0.3">
      <c r="A21" s="34" t="s">
        <v>15</v>
      </c>
      <c r="B21" s="35" t="s">
        <v>57</v>
      </c>
      <c r="C21" s="63"/>
      <c r="D21" s="36"/>
      <c r="E21" s="47"/>
      <c r="F21" s="78">
        <v>1.3888888888888888E-2</v>
      </c>
      <c r="G21" s="48">
        <f>SUM(G19+F21)</f>
        <v>0.7256944444444442</v>
      </c>
      <c r="H21" s="95"/>
    </row>
    <row r="22" spans="1:8" ht="15" customHeight="1" x14ac:dyDescent="0.3">
      <c r="A22" s="39" t="s">
        <v>16</v>
      </c>
      <c r="B22" s="5" t="s">
        <v>53</v>
      </c>
      <c r="C22" s="60"/>
      <c r="D22" s="32">
        <v>33.549999999999997</v>
      </c>
      <c r="E22" s="32">
        <f>SUM(E19+D22)</f>
        <v>141.95999999999998</v>
      </c>
      <c r="F22" s="31">
        <v>3.8194444444444441E-2</v>
      </c>
      <c r="G22" s="40">
        <f>SUM(G21+F22)</f>
        <v>0.76388888888888862</v>
      </c>
      <c r="H22" s="95"/>
    </row>
    <row r="23" spans="1:8" ht="15" customHeight="1" x14ac:dyDescent="0.3">
      <c r="A23" s="39" t="s">
        <v>17</v>
      </c>
      <c r="B23" s="5" t="s">
        <v>51</v>
      </c>
      <c r="C23" s="59">
        <v>6.5</v>
      </c>
      <c r="D23" s="32"/>
      <c r="E23" s="32"/>
      <c r="F23" s="31">
        <v>2.0833333333333333E-3</v>
      </c>
      <c r="G23" s="80">
        <f>SUM(G22+F23)</f>
        <v>0.76597222222222194</v>
      </c>
      <c r="H23" s="95"/>
    </row>
    <row r="24" spans="1:8" ht="15" customHeight="1" thickBot="1" x14ac:dyDescent="0.35">
      <c r="A24" s="39" t="s">
        <v>45</v>
      </c>
      <c r="B24" s="111" t="s">
        <v>52</v>
      </c>
      <c r="C24" s="111"/>
      <c r="D24" s="32">
        <v>9.18</v>
      </c>
      <c r="E24" s="85">
        <f>SUM(E22+D24)</f>
        <v>151.13999999999999</v>
      </c>
      <c r="F24" s="31">
        <v>1.3888888888888888E-2</v>
      </c>
      <c r="G24" s="40">
        <f>SUM(G23+F24)</f>
        <v>0.77986111111111078</v>
      </c>
      <c r="H24" s="75"/>
    </row>
    <row r="25" spans="1:8" ht="15" customHeight="1" thickTop="1" x14ac:dyDescent="0.3">
      <c r="A25" s="39" t="s">
        <v>46</v>
      </c>
      <c r="B25" s="5" t="s">
        <v>27</v>
      </c>
      <c r="C25" s="60"/>
      <c r="D25" s="9">
        <v>0.75</v>
      </c>
      <c r="E25" s="82"/>
      <c r="F25" s="31">
        <v>6.9444444444444441E-3</v>
      </c>
      <c r="G25" s="40">
        <v>0</v>
      </c>
    </row>
    <row r="26" spans="1:8" ht="15" customHeight="1" thickBot="1" x14ac:dyDescent="0.35">
      <c r="A26" s="41"/>
      <c r="B26" s="76" t="s">
        <v>28</v>
      </c>
      <c r="C26" s="77">
        <f>SUM(C13:C23)</f>
        <v>20</v>
      </c>
      <c r="D26" s="43"/>
      <c r="E26" s="44"/>
      <c r="F26" s="83"/>
      <c r="G26" s="49"/>
    </row>
    <row r="27" spans="1:8" ht="15" customHeight="1" thickTop="1" thickBot="1" x14ac:dyDescent="0.35">
      <c r="A27" s="68" t="s">
        <v>72</v>
      </c>
      <c r="B27" s="69"/>
      <c r="C27" s="69"/>
      <c r="D27" s="69"/>
      <c r="E27" s="69"/>
      <c r="F27" s="69"/>
      <c r="G27" s="70"/>
    </row>
    <row r="28" spans="1:8" ht="15" customHeight="1" thickBot="1" x14ac:dyDescent="0.35">
      <c r="A28" s="11"/>
      <c r="B28" s="71" t="s">
        <v>30</v>
      </c>
      <c r="C28" s="72"/>
      <c r="D28" s="72"/>
      <c r="E28" s="72"/>
      <c r="F28" s="72"/>
      <c r="G28" s="73"/>
    </row>
    <row r="29" spans="1:8" ht="15" customHeight="1" thickTop="1" x14ac:dyDescent="0.3">
      <c r="A29" s="34" t="s">
        <v>47</v>
      </c>
      <c r="B29" s="35" t="s">
        <v>4</v>
      </c>
      <c r="C29" s="63"/>
      <c r="D29" s="36"/>
      <c r="E29" s="36">
        <f>SUM(E24)</f>
        <v>151.13999999999999</v>
      </c>
      <c r="F29" s="50"/>
      <c r="G29" s="38">
        <v>0.375</v>
      </c>
      <c r="H29" s="94" t="s">
        <v>42</v>
      </c>
    </row>
    <row r="30" spans="1:8" ht="15" customHeight="1" x14ac:dyDescent="0.3">
      <c r="A30" s="39" t="s">
        <v>48</v>
      </c>
      <c r="B30" s="5" t="s">
        <v>25</v>
      </c>
      <c r="C30" s="60"/>
      <c r="D30" s="32">
        <v>1.04</v>
      </c>
      <c r="E30" s="32">
        <f>SUM(E29+D30)</f>
        <v>152.17999999999998</v>
      </c>
      <c r="F30" s="31">
        <v>4.1666666666666666E-3</v>
      </c>
      <c r="G30" s="51">
        <f>SUM(G29+F30)</f>
        <v>0.37916666666666665</v>
      </c>
      <c r="H30" s="95"/>
    </row>
    <row r="31" spans="1:8" ht="15" customHeight="1" thickBot="1" x14ac:dyDescent="0.35">
      <c r="A31" s="41" t="s">
        <v>49</v>
      </c>
      <c r="B31" s="42" t="s">
        <v>26</v>
      </c>
      <c r="C31" s="61"/>
      <c r="D31" s="44">
        <v>6.19</v>
      </c>
      <c r="E31" s="44">
        <f>SUM(E30+D31)</f>
        <v>158.36999999999998</v>
      </c>
      <c r="F31" s="45">
        <v>1.2499999999999999E-2</v>
      </c>
      <c r="G31" s="52">
        <f>SUM(G30+F31)</f>
        <v>0.39166666666666666</v>
      </c>
      <c r="H31" s="95"/>
    </row>
    <row r="32" spans="1:8" ht="15" customHeight="1" thickTop="1" thickBot="1" x14ac:dyDescent="0.35">
      <c r="A32" s="13"/>
      <c r="B32" s="14" t="s">
        <v>24</v>
      </c>
      <c r="C32" s="64"/>
      <c r="D32" s="16"/>
      <c r="E32" s="16"/>
      <c r="F32" s="23"/>
      <c r="G32" s="24"/>
      <c r="H32" s="95"/>
    </row>
    <row r="33" spans="1:8" ht="15" customHeight="1" thickTop="1" x14ac:dyDescent="0.3">
      <c r="A33" s="34" t="s">
        <v>50</v>
      </c>
      <c r="B33" s="35" t="s">
        <v>26</v>
      </c>
      <c r="C33" s="63"/>
      <c r="D33" s="47"/>
      <c r="E33" s="47"/>
      <c r="F33" s="78">
        <v>1.3888888888888888E-2</v>
      </c>
      <c r="G33" s="38">
        <f>SUM(G31+F33)</f>
        <v>0.40555555555555556</v>
      </c>
      <c r="H33" s="95"/>
    </row>
    <row r="34" spans="1:8" ht="15" customHeight="1" x14ac:dyDescent="0.3">
      <c r="A34" s="39" t="s">
        <v>18</v>
      </c>
      <c r="B34" s="5" t="s">
        <v>34</v>
      </c>
      <c r="C34" s="60"/>
      <c r="D34" s="32">
        <v>8.6999999999999993</v>
      </c>
      <c r="E34" s="32">
        <f>SUM(E31+D34)</f>
        <v>167.06999999999996</v>
      </c>
      <c r="F34" s="31">
        <v>1.3888888888888888E-2</v>
      </c>
      <c r="G34" s="51">
        <f>SUM(G33+F34)</f>
        <v>0.41944444444444445</v>
      </c>
      <c r="H34" s="95"/>
    </row>
    <row r="35" spans="1:8" ht="15" customHeight="1" x14ac:dyDescent="0.3">
      <c r="A35" s="39" t="s">
        <v>19</v>
      </c>
      <c r="B35" s="5" t="s">
        <v>58</v>
      </c>
      <c r="C35" s="60">
        <v>6.5</v>
      </c>
      <c r="D35" s="32"/>
      <c r="E35" s="32"/>
      <c r="F35" s="31">
        <v>2.0833333333333333E-3</v>
      </c>
      <c r="G35" s="79">
        <f t="shared" ref="G35" si="1">SUM(G34+F35)</f>
        <v>0.42152777777777778</v>
      </c>
      <c r="H35" s="95"/>
    </row>
    <row r="36" spans="1:8" ht="15" customHeight="1" x14ac:dyDescent="0.3">
      <c r="A36" s="39" t="s">
        <v>20</v>
      </c>
      <c r="B36" s="5" t="s">
        <v>59</v>
      </c>
      <c r="C36" s="60"/>
      <c r="D36" s="32">
        <v>26</v>
      </c>
      <c r="E36" s="32">
        <f>SUM(E34+D36)</f>
        <v>193.06999999999996</v>
      </c>
      <c r="F36" s="31">
        <v>2.7777777777777776E-2</v>
      </c>
      <c r="G36" s="51">
        <f>SUM(G35+F36)</f>
        <v>0.44930555555555557</v>
      </c>
      <c r="H36" s="95"/>
    </row>
    <row r="37" spans="1:8" ht="15" customHeight="1" x14ac:dyDescent="0.3">
      <c r="A37" s="39" t="s">
        <v>21</v>
      </c>
      <c r="B37" s="5" t="s">
        <v>60</v>
      </c>
      <c r="C37" s="60">
        <v>3.5</v>
      </c>
      <c r="D37" s="32"/>
      <c r="E37" s="32"/>
      <c r="F37" s="31">
        <v>2.0833333333333333E-3</v>
      </c>
      <c r="G37" s="81">
        <f t="shared" ref="G37" si="2">SUM(G36+F37)</f>
        <v>0.4513888888888889</v>
      </c>
      <c r="H37" s="95"/>
    </row>
    <row r="38" spans="1:8" ht="15" customHeight="1" thickBot="1" x14ac:dyDescent="0.35">
      <c r="A38" s="41" t="s">
        <v>22</v>
      </c>
      <c r="B38" s="42" t="s">
        <v>26</v>
      </c>
      <c r="C38" s="61"/>
      <c r="D38" s="44">
        <v>15.2</v>
      </c>
      <c r="E38" s="44">
        <f>SUM(E36+D38)</f>
        <v>208.26999999999995</v>
      </c>
      <c r="F38" s="45">
        <v>2.2222222222222223E-2</v>
      </c>
      <c r="G38" s="52">
        <f>SUM(G37+F38)</f>
        <v>0.47361111111111109</v>
      </c>
      <c r="H38" s="95"/>
    </row>
    <row r="39" spans="1:8" ht="15" customHeight="1" thickTop="1" thickBot="1" x14ac:dyDescent="0.35">
      <c r="A39" s="13"/>
      <c r="B39" s="14" t="s">
        <v>24</v>
      </c>
      <c r="C39" s="64"/>
      <c r="D39" s="16"/>
      <c r="E39" s="16"/>
      <c r="F39" s="23"/>
      <c r="G39" s="24"/>
      <c r="H39" s="95"/>
    </row>
    <row r="40" spans="1:8" ht="15" customHeight="1" thickTop="1" x14ac:dyDescent="0.3">
      <c r="A40" s="34" t="s">
        <v>23</v>
      </c>
      <c r="B40" s="35" t="s">
        <v>26</v>
      </c>
      <c r="C40" s="63"/>
      <c r="D40" s="47"/>
      <c r="E40" s="47"/>
      <c r="F40" s="78">
        <v>2.0833333333333332E-2</v>
      </c>
      <c r="G40" s="38">
        <f>SUM(G38+F40)</f>
        <v>0.49444444444444441</v>
      </c>
      <c r="H40" s="95"/>
    </row>
    <row r="41" spans="1:8" ht="15" customHeight="1" thickBot="1" x14ac:dyDescent="0.35">
      <c r="A41" s="41" t="s">
        <v>63</v>
      </c>
      <c r="B41" s="42" t="s">
        <v>61</v>
      </c>
      <c r="C41" s="61"/>
      <c r="D41" s="44">
        <v>6.4</v>
      </c>
      <c r="E41" s="44">
        <f>SUM(E38+D41)</f>
        <v>214.66999999999996</v>
      </c>
      <c r="F41" s="45">
        <v>1.2499999999999999E-2</v>
      </c>
      <c r="G41" s="52">
        <f>SUM(G40+F41)</f>
        <v>0.50694444444444442</v>
      </c>
      <c r="H41" s="96"/>
    </row>
    <row r="42" spans="1:8" ht="15" customHeight="1" thickTop="1" thickBot="1" x14ac:dyDescent="0.35">
      <c r="A42" s="17"/>
      <c r="B42" s="18" t="s">
        <v>55</v>
      </c>
      <c r="C42" s="62"/>
      <c r="D42" s="20"/>
      <c r="E42" s="20"/>
      <c r="F42" s="21"/>
      <c r="G42" s="22"/>
    </row>
    <row r="43" spans="1:8" ht="15" customHeight="1" thickTop="1" x14ac:dyDescent="0.3">
      <c r="A43" s="34" t="s">
        <v>64</v>
      </c>
      <c r="B43" s="35" t="s">
        <v>57</v>
      </c>
      <c r="C43" s="63"/>
      <c r="D43" s="47"/>
      <c r="E43" s="47"/>
      <c r="F43" s="78">
        <v>2.7777777777777776E-2</v>
      </c>
      <c r="G43" s="38">
        <f>SUM(G41+F43)</f>
        <v>0.53472222222222221</v>
      </c>
      <c r="H43" s="94" t="s">
        <v>41</v>
      </c>
    </row>
    <row r="44" spans="1:8" ht="15" customHeight="1" x14ac:dyDescent="0.3">
      <c r="A44" s="39" t="s">
        <v>31</v>
      </c>
      <c r="B44" s="5" t="s">
        <v>33</v>
      </c>
      <c r="C44" s="60"/>
      <c r="D44" s="32">
        <v>2.5</v>
      </c>
      <c r="E44" s="32">
        <f>SUM(E41+D44)</f>
        <v>217.16999999999996</v>
      </c>
      <c r="F44" s="31">
        <v>6.9444444444444441E-3</v>
      </c>
      <c r="G44" s="51">
        <f>SUM(G43+F44)</f>
        <v>0.54166666666666663</v>
      </c>
      <c r="H44" s="95"/>
    </row>
    <row r="45" spans="1:8" ht="15" customHeight="1" x14ac:dyDescent="0.3">
      <c r="A45" s="39" t="s">
        <v>32</v>
      </c>
      <c r="B45" s="5" t="s">
        <v>34</v>
      </c>
      <c r="C45" s="60">
        <v>6.5</v>
      </c>
      <c r="D45" s="32"/>
      <c r="E45" s="32"/>
      <c r="F45" s="31">
        <v>2.0833333333333333E-3</v>
      </c>
      <c r="G45" s="79">
        <f t="shared" ref="G45" si="3">SUM(G44+F45)</f>
        <v>0.54374999999999996</v>
      </c>
      <c r="H45" s="95"/>
    </row>
    <row r="46" spans="1:8" ht="15" customHeight="1" x14ac:dyDescent="0.3">
      <c r="A46" s="39" t="s">
        <v>62</v>
      </c>
      <c r="B46" s="5" t="s">
        <v>59</v>
      </c>
      <c r="C46" s="60"/>
      <c r="D46" s="32">
        <v>26</v>
      </c>
      <c r="E46" s="32">
        <f>SUM(E44+D46)</f>
        <v>243.16999999999996</v>
      </c>
      <c r="F46" s="31">
        <v>2.4305555555555556E-2</v>
      </c>
      <c r="G46" s="86">
        <f>SUM(G45+F46)</f>
        <v>0.56805555555555554</v>
      </c>
      <c r="H46" s="95"/>
    </row>
    <row r="47" spans="1:8" ht="15" customHeight="1" x14ac:dyDescent="0.3">
      <c r="A47" s="39" t="s">
        <v>66</v>
      </c>
      <c r="B47" s="5" t="s">
        <v>60</v>
      </c>
      <c r="C47" s="60">
        <v>3.5</v>
      </c>
      <c r="D47" s="32"/>
      <c r="E47" s="32"/>
      <c r="F47" s="31">
        <v>2.0833333333333333E-3</v>
      </c>
      <c r="G47" s="81">
        <f>SUM(G46+F47)</f>
        <v>0.57013888888888886</v>
      </c>
      <c r="H47" s="95"/>
    </row>
    <row r="48" spans="1:8" ht="15" customHeight="1" thickBot="1" x14ac:dyDescent="0.35">
      <c r="A48" s="39" t="s">
        <v>67</v>
      </c>
      <c r="B48" s="5" t="s">
        <v>25</v>
      </c>
      <c r="C48" s="60"/>
      <c r="D48" s="32">
        <v>9.1999999999999993</v>
      </c>
      <c r="E48" s="32">
        <f>SUM(E46+D48)</f>
        <v>252.36999999999995</v>
      </c>
      <c r="F48" s="31">
        <v>1.7361111111111112E-2</v>
      </c>
      <c r="G48" s="86">
        <f>SUM(G47+F48)</f>
        <v>0.58750000000000002</v>
      </c>
      <c r="H48" s="96"/>
    </row>
    <row r="49" spans="1:7" ht="15" customHeight="1" thickTop="1" thickBot="1" x14ac:dyDescent="0.35">
      <c r="A49" s="41" t="s">
        <v>68</v>
      </c>
      <c r="B49" s="42" t="s">
        <v>27</v>
      </c>
      <c r="C49" s="105" t="s">
        <v>69</v>
      </c>
      <c r="D49" s="106"/>
      <c r="E49" s="106"/>
      <c r="F49" s="107"/>
      <c r="G49" s="49"/>
    </row>
    <row r="50" spans="1:7" ht="15" customHeight="1" thickTop="1" thickBot="1" x14ac:dyDescent="0.35">
      <c r="A50" s="12"/>
      <c r="B50" s="53" t="s">
        <v>38</v>
      </c>
      <c r="C50" s="65">
        <f>SUM(C35+C37+C45+C47)</f>
        <v>20</v>
      </c>
      <c r="D50" s="84"/>
      <c r="E50" s="87">
        <f>SUM(E48)</f>
        <v>252.36999999999995</v>
      </c>
      <c r="F50" s="103"/>
      <c r="G50" s="104"/>
    </row>
    <row r="51" spans="1:7" ht="15" customHeight="1" thickBot="1" x14ac:dyDescent="0.35">
      <c r="A51" s="89" t="s">
        <v>43</v>
      </c>
      <c r="B51" s="90"/>
      <c r="C51" s="66">
        <f>SUM(C26+C50)</f>
        <v>40</v>
      </c>
      <c r="D51" s="108"/>
      <c r="E51" s="109"/>
      <c r="F51" s="109"/>
      <c r="G51" s="110"/>
    </row>
    <row r="52" spans="1:7" ht="12" customHeight="1" thickTop="1" x14ac:dyDescent="0.3">
      <c r="A52" s="5"/>
      <c r="B52" s="5"/>
      <c r="C52" s="60"/>
      <c r="D52" s="9"/>
      <c r="E52" s="9"/>
      <c r="F52" s="10"/>
      <c r="G52" s="10"/>
    </row>
  </sheetData>
  <mergeCells count="12">
    <mergeCell ref="A1:G3"/>
    <mergeCell ref="A51:B51"/>
    <mergeCell ref="H7:H14"/>
    <mergeCell ref="H18:H23"/>
    <mergeCell ref="H29:H41"/>
    <mergeCell ref="H43:H48"/>
    <mergeCell ref="A5:G5"/>
    <mergeCell ref="B6:G6"/>
    <mergeCell ref="F50:G50"/>
    <mergeCell ref="C49:F49"/>
    <mergeCell ref="D51:G51"/>
    <mergeCell ref="B24:C24"/>
  </mergeCells>
  <pageMargins left="0.70866141732283472" right="0" top="0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2021-12-08T16:00:51Z</cp:lastPrinted>
  <dcterms:created xsi:type="dcterms:W3CDTF">2016-11-08T12:13:09Z</dcterms:created>
  <dcterms:modified xsi:type="dcterms:W3CDTF">2021-12-08T16:03:26Z</dcterms:modified>
</cp:coreProperties>
</file>